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ndaV\Desktop\20.07.2021. ārkārtas domes sēde\"/>
    </mc:Choice>
  </mc:AlternateContent>
  <xr:revisionPtr revIDLastSave="0" documentId="13_ncr:1_{A0390223-049E-48A2-BCA3-ECB9A231DA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abotie (2)" sheetId="3" r:id="rId1"/>
  </sheets>
  <definedNames>
    <definedName name="_xlnm.Print_Area" localSheetId="0">'salabotie (2)'!$A$1:$J$85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3" l="1"/>
  <c r="D85" i="3" s="1"/>
  <c r="J69" i="3"/>
  <c r="J62" i="3"/>
  <c r="J72" i="3"/>
  <c r="J70" i="3"/>
  <c r="F85" i="3"/>
  <c r="G85" i="3"/>
  <c r="H85" i="3"/>
  <c r="I85" i="3"/>
  <c r="F64" i="3"/>
  <c r="G64" i="3"/>
  <c r="H64" i="3"/>
  <c r="I64" i="3"/>
  <c r="D64" i="3"/>
  <c r="D59" i="3"/>
  <c r="F56" i="3"/>
  <c r="G56" i="3"/>
  <c r="H56" i="3"/>
  <c r="I56" i="3"/>
  <c r="D56" i="3"/>
  <c r="F52" i="3"/>
  <c r="G52" i="3"/>
  <c r="H52" i="3"/>
  <c r="I52" i="3"/>
  <c r="D52" i="3"/>
  <c r="F49" i="3"/>
  <c r="G49" i="3"/>
  <c r="H49" i="3"/>
  <c r="I49" i="3"/>
  <c r="D49" i="3"/>
  <c r="F40" i="3"/>
  <c r="G40" i="3"/>
  <c r="H40" i="3"/>
  <c r="I40" i="3"/>
  <c r="D40" i="3"/>
  <c r="D24" i="3"/>
  <c r="F21" i="3"/>
  <c r="G21" i="3"/>
  <c r="H21" i="3"/>
  <c r="I21" i="3"/>
  <c r="D21" i="3"/>
  <c r="J12" i="3"/>
  <c r="J13" i="3"/>
  <c r="J14" i="3"/>
  <c r="J15" i="3"/>
  <c r="J16" i="3"/>
  <c r="J17" i="3"/>
  <c r="J18" i="3"/>
  <c r="J19" i="3"/>
  <c r="J20" i="3"/>
  <c r="J23" i="3"/>
  <c r="J24" i="3" s="1"/>
  <c r="J26" i="3"/>
  <c r="J29" i="3"/>
  <c r="J31" i="3"/>
  <c r="J32" i="3"/>
  <c r="J34" i="3"/>
  <c r="J35" i="3"/>
  <c r="J36" i="3"/>
  <c r="J37" i="3"/>
  <c r="J38" i="3"/>
  <c r="J39" i="3"/>
  <c r="J42" i="3"/>
  <c r="J44" i="3"/>
  <c r="J46" i="3"/>
  <c r="J48" i="3"/>
  <c r="J51" i="3"/>
  <c r="J52" i="3" s="1"/>
  <c r="J54" i="3"/>
  <c r="J55" i="3"/>
  <c r="J58" i="3"/>
  <c r="J59" i="3" s="1"/>
  <c r="J61" i="3"/>
  <c r="J66" i="3"/>
  <c r="J67" i="3"/>
  <c r="J68" i="3"/>
  <c r="J76" i="3"/>
  <c r="J71" i="3"/>
  <c r="J11" i="3"/>
  <c r="J49" i="3" l="1"/>
  <c r="J40" i="3"/>
  <c r="J83" i="3"/>
  <c r="J85" i="3" s="1"/>
  <c r="J64" i="3"/>
  <c r="J56" i="3"/>
  <c r="J21" i="3"/>
  <c r="J7" i="3" l="1"/>
  <c r="I7" i="3" l="1"/>
  <c r="H7" i="3"/>
</calcChain>
</file>

<file path=xl/sharedStrings.xml><?xml version="1.0" encoding="utf-8"?>
<sst xmlns="http://schemas.openxmlformats.org/spreadsheetml/2006/main" count="157" uniqueCount="121">
  <si>
    <t>Amata vienības nosaukums</t>
  </si>
  <si>
    <t>Profesijas kods</t>
  </si>
  <si>
    <t>Amata vienību skaits</t>
  </si>
  <si>
    <t>3341 04</t>
  </si>
  <si>
    <t>5151 20</t>
  </si>
  <si>
    <t>Īpašumu uzturēšanas nodaļa</t>
  </si>
  <si>
    <t>Pārvalde</t>
  </si>
  <si>
    <t>Kapsētas pārzinis</t>
  </si>
  <si>
    <t>Vadītājs</t>
  </si>
  <si>
    <t>Labiekārtošanas strādnieks</t>
  </si>
  <si>
    <t>Sabiedrisko attiecību speciālists</t>
  </si>
  <si>
    <t>Arhivārs</t>
  </si>
  <si>
    <t>Kārtībnieks</t>
  </si>
  <si>
    <t>3355 34</t>
  </si>
  <si>
    <t>1213 23</t>
  </si>
  <si>
    <t>Galvenais grāmatvedis</t>
  </si>
  <si>
    <t>Galvenā grāmatveža vietnieks</t>
  </si>
  <si>
    <t>Valsts un pašvaldības vienotais klientu apkalpošanas centrs</t>
  </si>
  <si>
    <t>Klientu apkalpošanas speciālists</t>
  </si>
  <si>
    <t>Cesvaines Kultūras nams</t>
  </si>
  <si>
    <t>Direktors</t>
  </si>
  <si>
    <t>kora “Cesvaine” diriģents</t>
  </si>
  <si>
    <t>330+ mērķdotācija</t>
  </si>
  <si>
    <t>kora “Virši” diriģents</t>
  </si>
  <si>
    <t>132+mērķdotācija</t>
  </si>
  <si>
    <t>Teātra režisors</t>
  </si>
  <si>
    <t>Folkloras kopas vadītājs</t>
  </si>
  <si>
    <t>264+mērķdotācija</t>
  </si>
  <si>
    <t>Deju grupas vadītājs</t>
  </si>
  <si>
    <t>Pūtēju orķestra diriģents</t>
  </si>
  <si>
    <t>Deju ansambļa vadītājs</t>
  </si>
  <si>
    <t>Bērnu deju grupas vadītājs</t>
  </si>
  <si>
    <t>Bērnu vokālā ansambļa vadītājs</t>
  </si>
  <si>
    <t>Mākslas studijas vadītājs</t>
  </si>
  <si>
    <t>Rokdarbu studijas vadītājs</t>
  </si>
  <si>
    <t>Kormeistars</t>
  </si>
  <si>
    <t>Skaņu operators</t>
  </si>
  <si>
    <t>Cesvaines bibliotēka</t>
  </si>
  <si>
    <t>Cesvaines bibliotēkas Abonements</t>
  </si>
  <si>
    <t>Abonementa vadītājs</t>
  </si>
  <si>
    <t>Cesvaines bibliotēkas Bērnu literatūras nodaļa</t>
  </si>
  <si>
    <t>Nodaļas vadītājs</t>
  </si>
  <si>
    <t>Lasītavas pārzinis</t>
  </si>
  <si>
    <t>Kraukļu bibliotēka</t>
  </si>
  <si>
    <t>Cesvaines Tūrisma centrs</t>
  </si>
  <si>
    <t>Tūrisma informācijas konsultants</t>
  </si>
  <si>
    <t>Cesvaines Jauniešu centrs</t>
  </si>
  <si>
    <t>Cesvaines pils</t>
  </si>
  <si>
    <t>Muzeja speciālists</t>
  </si>
  <si>
    <t>Dežurants</t>
  </si>
  <si>
    <t>minimālā stundas likme</t>
  </si>
  <si>
    <t>Saimniecības vadītājs administrācija</t>
  </si>
  <si>
    <t>Apkopējs KN</t>
  </si>
  <si>
    <t>Apkopējs pils</t>
  </si>
  <si>
    <t>Saimniecības pārzinis pils</t>
  </si>
  <si>
    <t>Sētnieks</t>
  </si>
  <si>
    <t>Labiekārtošanas strādnieka palīgs</t>
  </si>
  <si>
    <t>N.</t>
  </si>
  <si>
    <t>p.k.</t>
  </si>
  <si>
    <t>Mēnešalgas likme vienai amata vienībai</t>
  </si>
  <si>
    <r>
      <t>(</t>
    </r>
    <r>
      <rPr>
        <b/>
        <i/>
        <sz val="10"/>
        <color theme="1"/>
        <rFont val="Arial"/>
        <family val="2"/>
        <charset val="186"/>
      </rPr>
      <t>euro</t>
    </r>
    <r>
      <rPr>
        <b/>
        <sz val="10"/>
        <color theme="1"/>
        <rFont val="Arial"/>
        <family val="2"/>
        <charset val="186"/>
      </rPr>
      <t>)</t>
    </r>
  </si>
  <si>
    <t>Mēneš-algas fonds</t>
  </si>
  <si>
    <t>Piezīmes</t>
  </si>
  <si>
    <t>Grāmatvedis (algas, pamatlīdzekļi)</t>
  </si>
  <si>
    <t>kopā</t>
  </si>
  <si>
    <t>Cesvaines bibliotēkas lasītava</t>
  </si>
  <si>
    <t>Vadītājs (klientu apkalpošana)</t>
  </si>
  <si>
    <t>Apkopējs (administrācija)</t>
  </si>
  <si>
    <t>Remontstrādnieks KN</t>
  </si>
  <si>
    <t>Remontstrādnieks BKA</t>
  </si>
  <si>
    <t>Apkopējs-sētnieks BKA</t>
  </si>
  <si>
    <t>Apkopējs (tūrisma centrs)</t>
  </si>
  <si>
    <t>2422 37</t>
  </si>
  <si>
    <t>2422 35</t>
  </si>
  <si>
    <t>Sabiedrības pārvaldes speciālists</t>
  </si>
  <si>
    <t>1211 04</t>
  </si>
  <si>
    <t>1211 05</t>
  </si>
  <si>
    <t>4311 01</t>
  </si>
  <si>
    <t>4415 01</t>
  </si>
  <si>
    <t>2432 08</t>
  </si>
  <si>
    <t>2522 02</t>
  </si>
  <si>
    <t>Informācijas tehnoloģiju administrators</t>
  </si>
  <si>
    <t>Dzīvojamo māju/īpašumu apsaimniekošanas speciālists</t>
  </si>
  <si>
    <t>Strādnieks (Labiekārtošanas nodaļa)</t>
  </si>
  <si>
    <t>Sētnieks-kurinātājs Kraukļu bka</t>
  </si>
  <si>
    <r>
      <t>(</t>
    </r>
    <r>
      <rPr>
        <b/>
        <i/>
        <sz val="10"/>
        <color theme="1"/>
        <rFont val="Times New Roman"/>
        <family val="1"/>
        <charset val="186"/>
      </rPr>
      <t>euro</t>
    </r>
    <r>
      <rPr>
        <b/>
        <sz val="10"/>
        <color theme="1"/>
        <rFont val="Times New Roman"/>
        <family val="1"/>
        <charset val="186"/>
      </rPr>
      <t>)</t>
    </r>
  </si>
  <si>
    <t>Lietvedis</t>
  </si>
  <si>
    <t>Pārvaldes vadītājs</t>
  </si>
  <si>
    <t>Labiekārtošanas speciālists (ceļi)</t>
  </si>
  <si>
    <t>3433 02</t>
  </si>
  <si>
    <t>4222 07</t>
  </si>
  <si>
    <t>1211 50</t>
  </si>
  <si>
    <t>2652 24</t>
  </si>
  <si>
    <t>2654 11</t>
  </si>
  <si>
    <t>2652 27</t>
  </si>
  <si>
    <t>2653 10</t>
  </si>
  <si>
    <t>2652 16</t>
  </si>
  <si>
    <t>2653 12</t>
  </si>
  <si>
    <t>2352 18</t>
  </si>
  <si>
    <t>3435 28</t>
  </si>
  <si>
    <t>2652 21</t>
  </si>
  <si>
    <t>3521 11</t>
  </si>
  <si>
    <t>1431 11</t>
  </si>
  <si>
    <t>2622 02</t>
  </si>
  <si>
    <t>4221 03</t>
  </si>
  <si>
    <t>5151 11</t>
  </si>
  <si>
    <t>9629 05</t>
  </si>
  <si>
    <t>5151 03</t>
  </si>
  <si>
    <t>9214 03</t>
  </si>
  <si>
    <t>9313 02</t>
  </si>
  <si>
    <t>9112 01</t>
  </si>
  <si>
    <t>8182 04</t>
  </si>
  <si>
    <t>9613 01</t>
  </si>
  <si>
    <t xml:space="preserve">Cesvaines apvienības pārvaldes amata vienību saraksts
</t>
  </si>
  <si>
    <t>Pielikums Nr.1</t>
  </si>
  <si>
    <t>Madonas novada pašvaldības domes</t>
  </si>
  <si>
    <t>29.07.2021. lēmumam Nr.53</t>
  </si>
  <si>
    <t>(protokols Nr.5, 23.p.)</t>
  </si>
  <si>
    <t>(protokols Nr.5, 24.p.)</t>
  </si>
  <si>
    <t>Apstiprināts ar Madonas novada pašvaldības domes</t>
  </si>
  <si>
    <t>20.07.2021. lēmumu Nr.54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</si>
</sst>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sz val="11"/>
      <color rgb="FF41414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0" fillId="0" borderId="7" xfId="0" applyFont="1" applyBorder="1"/>
    <xf numFmtId="0" fontId="10" fillId="0" borderId="7" xfId="0" applyFont="1" applyBorder="1" applyAlignment="1">
      <alignment horizontal="right" vertical="center" wrapText="1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 wrapText="1" indent="2"/>
    </xf>
    <xf numFmtId="0" fontId="10" fillId="0" borderId="7" xfId="0" applyFont="1" applyBorder="1" applyAlignment="1">
      <alignment horizontal="justify" vertical="center" wrapText="1"/>
    </xf>
    <xf numFmtId="0" fontId="11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right"/>
    </xf>
    <xf numFmtId="0" fontId="10" fillId="0" borderId="0" xfId="0" applyFont="1" applyAlignment="1">
      <alignment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 applyFill="1"/>
    <xf numFmtId="0" fontId="10" fillId="2" borderId="7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/>
    <xf numFmtId="0" fontId="0" fillId="2" borderId="0" xfId="0" applyFill="1"/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</cellXfs>
  <cellStyles count="5">
    <cellStyle name="Normal 2" xfId="3" xr:uid="{00000000-0005-0000-0000-000000000000}"/>
    <cellStyle name="Parasts" xfId="0" builtinId="0"/>
    <cellStyle name="Parasts 4" xfId="2" xr:uid="{00000000-0005-0000-0000-000002000000}"/>
    <cellStyle name="Parasts 5" xfId="4" xr:uid="{00000000-0005-0000-0000-000003000000}"/>
    <cellStyle name="Parasts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J85"/>
  <sheetViews>
    <sheetView tabSelected="1" view="pageBreakPreview" zoomScale="60" zoomScaleNormal="120" workbookViewId="0">
      <selection activeCell="J6" sqref="J6"/>
    </sheetView>
  </sheetViews>
  <sheetFormatPr defaultRowHeight="15" x14ac:dyDescent="0.25"/>
  <cols>
    <col min="1" max="1" width="6.42578125" customWidth="1"/>
    <col min="2" max="2" width="36.5703125" bestFit="1" customWidth="1"/>
    <col min="3" max="3" width="10" style="33" customWidth="1"/>
    <col min="4" max="4" width="12.7109375" customWidth="1"/>
    <col min="5" max="5" width="18.140625" bestFit="1" customWidth="1"/>
    <col min="6" max="6" width="13.42578125" hidden="1" customWidth="1"/>
    <col min="7" max="7" width="13.28515625" hidden="1" customWidth="1"/>
    <col min="8" max="9" width="9.140625" hidden="1" customWidth="1"/>
    <col min="10" max="10" width="9.7109375" bestFit="1" customWidth="1"/>
  </cols>
  <sheetData>
    <row r="1" spans="1:10" x14ac:dyDescent="0.25">
      <c r="B1" s="47"/>
      <c r="C1" s="47"/>
      <c r="D1" s="47"/>
      <c r="E1" s="47"/>
      <c r="F1" s="47"/>
      <c r="G1" s="47" t="s">
        <v>114</v>
      </c>
      <c r="H1" s="47"/>
      <c r="I1" s="47"/>
      <c r="J1" s="47" t="s">
        <v>114</v>
      </c>
    </row>
    <row r="2" spans="1:10" x14ac:dyDescent="0.25">
      <c r="B2" s="47"/>
      <c r="C2" s="47"/>
      <c r="D2" s="47"/>
      <c r="E2" s="47"/>
      <c r="F2" s="47"/>
      <c r="G2" s="47" t="s">
        <v>115</v>
      </c>
      <c r="H2" s="47"/>
      <c r="I2" s="47"/>
      <c r="J2" s="47" t="s">
        <v>119</v>
      </c>
    </row>
    <row r="3" spans="1:10" x14ac:dyDescent="0.25">
      <c r="B3" s="47"/>
      <c r="C3" s="47"/>
      <c r="D3" s="47"/>
      <c r="E3" s="47"/>
      <c r="F3" s="47"/>
      <c r="G3" s="47" t="s">
        <v>116</v>
      </c>
      <c r="H3" s="47"/>
      <c r="I3" s="47"/>
      <c r="J3" s="47" t="s">
        <v>120</v>
      </c>
    </row>
    <row r="4" spans="1:10" ht="18" customHeight="1" x14ac:dyDescent="0.25">
      <c r="B4" s="47"/>
      <c r="C4" s="47"/>
      <c r="D4" s="47"/>
      <c r="E4" s="47"/>
      <c r="F4" s="47"/>
      <c r="G4" s="47" t="s">
        <v>117</v>
      </c>
      <c r="H4" s="47"/>
      <c r="I4" s="47"/>
      <c r="J4" s="47" t="s">
        <v>118</v>
      </c>
    </row>
    <row r="5" spans="1:10" ht="18" customHeight="1" x14ac:dyDescent="0.25">
      <c r="B5" s="1"/>
      <c r="C5" s="6"/>
      <c r="D5" s="1"/>
      <c r="E5" s="1"/>
    </row>
    <row r="6" spans="1:10" ht="39.75" customHeight="1" thickBot="1" x14ac:dyDescent="0.3">
      <c r="A6" s="44" t="s">
        <v>113</v>
      </c>
      <c r="B6" s="44"/>
      <c r="C6" s="44"/>
      <c r="D6" s="44"/>
      <c r="E6" s="44"/>
    </row>
    <row r="7" spans="1:10" ht="16.149999999999999" hidden="1" customHeight="1" x14ac:dyDescent="0.25">
      <c r="A7" s="4" t="s">
        <v>58</v>
      </c>
      <c r="B7" s="5"/>
      <c r="C7" s="32"/>
      <c r="D7" s="5"/>
      <c r="E7" s="3" t="s">
        <v>60</v>
      </c>
      <c r="F7" s="3" t="s">
        <v>60</v>
      </c>
      <c r="G7" s="5"/>
      <c r="H7" s="2" t="e">
        <f>SUM(#REF!)</f>
        <v>#REF!</v>
      </c>
      <c r="I7" s="2" t="e">
        <f>SUM(#REF!)</f>
        <v>#REF!</v>
      </c>
      <c r="J7" s="2" t="e">
        <f>SUM(#REF!)</f>
        <v>#REF!</v>
      </c>
    </row>
    <row r="8" spans="1:10" ht="25.5" x14ac:dyDescent="0.25">
      <c r="A8" s="7" t="s">
        <v>57</v>
      </c>
      <c r="B8" s="42" t="s">
        <v>0</v>
      </c>
      <c r="C8" s="45" t="s">
        <v>1</v>
      </c>
      <c r="D8" s="45" t="s">
        <v>2</v>
      </c>
      <c r="E8" s="34" t="s">
        <v>59</v>
      </c>
      <c r="F8" s="8" t="s">
        <v>61</v>
      </c>
      <c r="G8" s="42" t="s">
        <v>62</v>
      </c>
      <c r="H8" s="9"/>
      <c r="I8" s="9"/>
      <c r="J8" s="35" t="s">
        <v>61</v>
      </c>
    </row>
    <row r="9" spans="1:10" x14ac:dyDescent="0.25">
      <c r="A9" s="10" t="s">
        <v>58</v>
      </c>
      <c r="B9" s="43"/>
      <c r="C9" s="46"/>
      <c r="D9" s="46"/>
      <c r="E9" s="11" t="s">
        <v>85</v>
      </c>
      <c r="F9" s="11" t="s">
        <v>85</v>
      </c>
      <c r="G9" s="43"/>
      <c r="H9" s="9"/>
      <c r="I9" s="9"/>
      <c r="J9" s="10" t="s">
        <v>85</v>
      </c>
    </row>
    <row r="10" spans="1:10" x14ac:dyDescent="0.25">
      <c r="A10" s="12"/>
      <c r="B10" s="13" t="s">
        <v>6</v>
      </c>
      <c r="C10" s="15"/>
      <c r="D10" s="12"/>
      <c r="E10" s="12"/>
      <c r="F10" s="12"/>
      <c r="G10" s="12"/>
      <c r="H10" s="14"/>
      <c r="I10" s="14"/>
      <c r="J10" s="12"/>
    </row>
    <row r="11" spans="1:10" x14ac:dyDescent="0.25">
      <c r="A11" s="12">
        <v>1</v>
      </c>
      <c r="B11" s="12" t="s">
        <v>87</v>
      </c>
      <c r="C11" s="15" t="s">
        <v>14</v>
      </c>
      <c r="D11" s="12">
        <v>1</v>
      </c>
      <c r="E11" s="12">
        <v>1590</v>
      </c>
      <c r="F11" s="12">
        <v>1590</v>
      </c>
      <c r="G11" s="12"/>
      <c r="H11" s="14"/>
      <c r="I11" s="14"/>
      <c r="J11" s="12">
        <f>E11*D11</f>
        <v>1590</v>
      </c>
    </row>
    <row r="12" spans="1:10" x14ac:dyDescent="0.25">
      <c r="A12" s="12">
        <v>2</v>
      </c>
      <c r="B12" s="36" t="s">
        <v>74</v>
      </c>
      <c r="C12" s="15" t="s">
        <v>73</v>
      </c>
      <c r="D12" s="12">
        <v>1</v>
      </c>
      <c r="E12" s="12">
        <v>1250</v>
      </c>
      <c r="F12" s="12">
        <v>1250</v>
      </c>
      <c r="G12" s="12"/>
      <c r="H12" s="14"/>
      <c r="I12" s="14"/>
      <c r="J12" s="12">
        <f t="shared" ref="J12:J48" si="0">E12*D12</f>
        <v>1250</v>
      </c>
    </row>
    <row r="13" spans="1:10" x14ac:dyDescent="0.25">
      <c r="A13" s="12">
        <v>3</v>
      </c>
      <c r="B13" s="16" t="s">
        <v>86</v>
      </c>
      <c r="C13" s="15" t="s">
        <v>3</v>
      </c>
      <c r="D13" s="12">
        <v>0.5</v>
      </c>
      <c r="E13" s="12">
        <v>1000</v>
      </c>
      <c r="F13" s="12">
        <v>500</v>
      </c>
      <c r="G13" s="12"/>
      <c r="H13" s="14"/>
      <c r="I13" s="14"/>
      <c r="J13" s="12">
        <f t="shared" si="0"/>
        <v>500</v>
      </c>
    </row>
    <row r="14" spans="1:10" x14ac:dyDescent="0.25">
      <c r="A14" s="12">
        <v>4</v>
      </c>
      <c r="B14" s="12" t="s">
        <v>10</v>
      </c>
      <c r="C14" s="15" t="s">
        <v>79</v>
      </c>
      <c r="D14" s="12">
        <v>1</v>
      </c>
      <c r="E14" s="12">
        <v>790</v>
      </c>
      <c r="F14" s="12">
        <v>790</v>
      </c>
      <c r="G14" s="12"/>
      <c r="H14" s="14"/>
      <c r="I14" s="14"/>
      <c r="J14" s="12">
        <f t="shared" si="0"/>
        <v>790</v>
      </c>
    </row>
    <row r="15" spans="1:10" x14ac:dyDescent="0.25">
      <c r="A15" s="12">
        <v>5</v>
      </c>
      <c r="B15" s="12" t="s">
        <v>11</v>
      </c>
      <c r="C15" s="15" t="s">
        <v>78</v>
      </c>
      <c r="D15" s="12">
        <v>0.5</v>
      </c>
      <c r="E15" s="12">
        <v>740</v>
      </c>
      <c r="F15" s="12">
        <v>370</v>
      </c>
      <c r="G15" s="12"/>
      <c r="H15" s="14"/>
      <c r="I15" s="14"/>
      <c r="J15" s="12">
        <f t="shared" si="0"/>
        <v>370</v>
      </c>
    </row>
    <row r="16" spans="1:10" x14ac:dyDescent="0.25">
      <c r="A16" s="12">
        <v>6</v>
      </c>
      <c r="B16" s="12" t="s">
        <v>12</v>
      </c>
      <c r="C16" s="15" t="s">
        <v>13</v>
      </c>
      <c r="D16" s="12">
        <v>0.6</v>
      </c>
      <c r="E16" s="12">
        <v>700</v>
      </c>
      <c r="F16" s="12">
        <v>420</v>
      </c>
      <c r="G16" s="12"/>
      <c r="H16" s="14"/>
      <c r="I16" s="14"/>
      <c r="J16" s="12">
        <f t="shared" si="0"/>
        <v>420</v>
      </c>
    </row>
    <row r="17" spans="1:10" x14ac:dyDescent="0.25">
      <c r="A17" s="12">
        <v>7</v>
      </c>
      <c r="B17" s="12" t="s">
        <v>15</v>
      </c>
      <c r="C17" s="15" t="s">
        <v>75</v>
      </c>
      <c r="D17" s="12">
        <v>1</v>
      </c>
      <c r="E17" s="12">
        <v>1260</v>
      </c>
      <c r="F17" s="12">
        <v>1260</v>
      </c>
      <c r="G17" s="12"/>
      <c r="H17" s="14"/>
      <c r="I17" s="14"/>
      <c r="J17" s="12">
        <f t="shared" si="0"/>
        <v>1260</v>
      </c>
    </row>
    <row r="18" spans="1:10" ht="15" customHeight="1" x14ac:dyDescent="0.25">
      <c r="A18" s="12">
        <v>8</v>
      </c>
      <c r="B18" s="12" t="s">
        <v>16</v>
      </c>
      <c r="C18" s="20" t="s">
        <v>76</v>
      </c>
      <c r="D18" s="12">
        <v>1</v>
      </c>
      <c r="E18" s="12">
        <v>980</v>
      </c>
      <c r="F18" s="12">
        <v>980</v>
      </c>
      <c r="G18" s="12"/>
      <c r="H18" s="14"/>
      <c r="I18" s="14"/>
      <c r="J18" s="12">
        <f t="shared" si="0"/>
        <v>980</v>
      </c>
    </row>
    <row r="19" spans="1:10" ht="16.5" thickBot="1" x14ac:dyDescent="0.3">
      <c r="A19" s="12">
        <v>9</v>
      </c>
      <c r="B19" s="12" t="s">
        <v>63</v>
      </c>
      <c r="C19" s="20" t="s">
        <v>77</v>
      </c>
      <c r="D19" s="12">
        <v>1</v>
      </c>
      <c r="E19" s="12">
        <v>960</v>
      </c>
      <c r="F19" s="12">
        <v>870</v>
      </c>
      <c r="G19" s="12"/>
      <c r="H19" s="14"/>
      <c r="I19" s="14"/>
      <c r="J19" s="12">
        <f t="shared" si="0"/>
        <v>960</v>
      </c>
    </row>
    <row r="20" spans="1:10" ht="14.45" customHeight="1" thickBot="1" x14ac:dyDescent="0.3">
      <c r="A20" s="12">
        <v>10</v>
      </c>
      <c r="B20" s="16" t="s">
        <v>81</v>
      </c>
      <c r="C20" s="21" t="s">
        <v>80</v>
      </c>
      <c r="D20" s="12">
        <v>1</v>
      </c>
      <c r="E20" s="12">
        <v>950</v>
      </c>
      <c r="F20" s="12"/>
      <c r="G20" s="12"/>
      <c r="H20" s="14"/>
      <c r="I20" s="14"/>
      <c r="J20" s="12">
        <f t="shared" si="0"/>
        <v>950</v>
      </c>
    </row>
    <row r="21" spans="1:10" ht="14.45" customHeight="1" x14ac:dyDescent="0.25">
      <c r="A21" s="12"/>
      <c r="B21" s="12"/>
      <c r="C21" s="22" t="s">
        <v>64</v>
      </c>
      <c r="D21" s="22">
        <f>SUM(D11:D20)</f>
        <v>8.6</v>
      </c>
      <c r="E21" s="22"/>
      <c r="F21" s="22">
        <f>SUM(F11:F20)</f>
        <v>8030</v>
      </c>
      <c r="G21" s="22">
        <f>SUM(G11:G20)</f>
        <v>0</v>
      </c>
      <c r="H21" s="22">
        <f>SUM(H11:H20)</f>
        <v>0</v>
      </c>
      <c r="I21" s="22">
        <f>SUM(I11:I20)</f>
        <v>0</v>
      </c>
      <c r="J21" s="22">
        <f>SUM(J11:J20)</f>
        <v>9070</v>
      </c>
    </row>
    <row r="22" spans="1:10" ht="28.5" x14ac:dyDescent="0.25">
      <c r="A22" s="12"/>
      <c r="B22" s="13" t="s">
        <v>17</v>
      </c>
      <c r="C22" s="15"/>
      <c r="D22" s="12"/>
      <c r="E22" s="12"/>
      <c r="F22" s="12"/>
      <c r="G22" s="12"/>
      <c r="H22" s="14"/>
      <c r="I22" s="14"/>
      <c r="J22" s="12"/>
    </row>
    <row r="23" spans="1:10" x14ac:dyDescent="0.25">
      <c r="A23" s="12">
        <v>1</v>
      </c>
      <c r="B23" s="12" t="s">
        <v>18</v>
      </c>
      <c r="C23" s="15" t="s">
        <v>90</v>
      </c>
      <c r="D23" s="12">
        <v>0.5</v>
      </c>
      <c r="E23" s="12">
        <v>1000</v>
      </c>
      <c r="F23" s="12">
        <v>500</v>
      </c>
      <c r="G23" s="12"/>
      <c r="H23" s="14"/>
      <c r="I23" s="14"/>
      <c r="J23" s="12">
        <f t="shared" si="0"/>
        <v>500</v>
      </c>
    </row>
    <row r="24" spans="1:10" x14ac:dyDescent="0.25">
      <c r="A24" s="12"/>
      <c r="B24" s="12"/>
      <c r="C24" s="22" t="s">
        <v>64</v>
      </c>
      <c r="D24" s="22">
        <f>D23</f>
        <v>0.5</v>
      </c>
      <c r="E24" s="22"/>
      <c r="F24" s="22"/>
      <c r="G24" s="22"/>
      <c r="H24" s="24"/>
      <c r="I24" s="24"/>
      <c r="J24" s="22">
        <f>J23</f>
        <v>500</v>
      </c>
    </row>
    <row r="25" spans="1:10" ht="14.45" customHeight="1" x14ac:dyDescent="0.25">
      <c r="A25" s="17"/>
      <c r="B25" s="13" t="s">
        <v>19</v>
      </c>
      <c r="C25" s="15"/>
      <c r="D25" s="12"/>
      <c r="E25" s="12"/>
      <c r="F25" s="12"/>
      <c r="G25" s="12"/>
      <c r="H25" s="14"/>
      <c r="I25" s="14"/>
      <c r="J25" s="12"/>
    </row>
    <row r="26" spans="1:10" x14ac:dyDescent="0.25">
      <c r="A26" s="12">
        <v>1</v>
      </c>
      <c r="B26" s="12" t="s">
        <v>20</v>
      </c>
      <c r="C26" s="15" t="s">
        <v>91</v>
      </c>
      <c r="D26" s="12">
        <v>1</v>
      </c>
      <c r="E26" s="12">
        <v>950</v>
      </c>
      <c r="F26" s="12">
        <v>950</v>
      </c>
      <c r="G26" s="12"/>
      <c r="H26" s="14"/>
      <c r="I26" s="14"/>
      <c r="J26" s="12">
        <f t="shared" si="0"/>
        <v>950</v>
      </c>
    </row>
    <row r="27" spans="1:10" ht="30" x14ac:dyDescent="0.25">
      <c r="A27" s="12">
        <v>2</v>
      </c>
      <c r="B27" s="12" t="s">
        <v>21</v>
      </c>
      <c r="C27" s="15" t="s">
        <v>92</v>
      </c>
      <c r="D27" s="12">
        <v>0.5</v>
      </c>
      <c r="E27" s="12">
        <v>660</v>
      </c>
      <c r="F27" s="12" t="s">
        <v>22</v>
      </c>
      <c r="G27" s="12"/>
      <c r="H27" s="14"/>
      <c r="I27" s="14"/>
      <c r="J27" s="12">
        <v>330</v>
      </c>
    </row>
    <row r="28" spans="1:10" ht="27" customHeight="1" x14ac:dyDescent="0.25">
      <c r="A28" s="12">
        <v>3</v>
      </c>
      <c r="B28" s="12" t="s">
        <v>23</v>
      </c>
      <c r="C28" s="15" t="s">
        <v>92</v>
      </c>
      <c r="D28" s="12">
        <v>0.2</v>
      </c>
      <c r="E28" s="12">
        <v>660</v>
      </c>
      <c r="F28" s="12" t="s">
        <v>24</v>
      </c>
      <c r="G28" s="12"/>
      <c r="H28" s="14"/>
      <c r="I28" s="14"/>
      <c r="J28" s="12">
        <v>132</v>
      </c>
    </row>
    <row r="29" spans="1:10" ht="34.5" customHeight="1" x14ac:dyDescent="0.25">
      <c r="A29" s="12">
        <v>4</v>
      </c>
      <c r="B29" s="12" t="s">
        <v>25</v>
      </c>
      <c r="C29" s="15" t="s">
        <v>93</v>
      </c>
      <c r="D29" s="12">
        <v>0.5</v>
      </c>
      <c r="E29" s="12">
        <v>660</v>
      </c>
      <c r="F29" s="12">
        <v>330</v>
      </c>
      <c r="G29" s="12"/>
      <c r="H29" s="14"/>
      <c r="I29" s="14"/>
      <c r="J29" s="12">
        <f t="shared" si="0"/>
        <v>330</v>
      </c>
    </row>
    <row r="30" spans="1:10" ht="42.75" customHeight="1" x14ac:dyDescent="0.25">
      <c r="A30" s="12">
        <v>5</v>
      </c>
      <c r="B30" s="12" t="s">
        <v>26</v>
      </c>
      <c r="C30" s="15" t="s">
        <v>94</v>
      </c>
      <c r="D30" s="12">
        <v>0.4</v>
      </c>
      <c r="E30" s="12">
        <v>660</v>
      </c>
      <c r="F30" s="12" t="s">
        <v>27</v>
      </c>
      <c r="G30" s="12"/>
      <c r="H30" s="14"/>
      <c r="I30" s="14"/>
      <c r="J30" s="12">
        <v>264</v>
      </c>
    </row>
    <row r="31" spans="1:10" x14ac:dyDescent="0.25">
      <c r="A31" s="12">
        <v>6</v>
      </c>
      <c r="B31" s="12" t="s">
        <v>28</v>
      </c>
      <c r="C31" s="15" t="s">
        <v>95</v>
      </c>
      <c r="D31" s="12">
        <v>0.3</v>
      </c>
      <c r="E31" s="12">
        <v>660</v>
      </c>
      <c r="F31" s="12">
        <v>198</v>
      </c>
      <c r="G31" s="12"/>
      <c r="H31" s="14"/>
      <c r="I31" s="14"/>
      <c r="J31" s="12">
        <f t="shared" si="0"/>
        <v>198</v>
      </c>
    </row>
    <row r="32" spans="1:10" x14ac:dyDescent="0.25">
      <c r="A32" s="12">
        <v>7</v>
      </c>
      <c r="B32" s="12" t="s">
        <v>29</v>
      </c>
      <c r="C32" s="15" t="s">
        <v>96</v>
      </c>
      <c r="D32" s="12">
        <v>0.4</v>
      </c>
      <c r="E32" s="12">
        <v>660</v>
      </c>
      <c r="F32" s="12">
        <v>264</v>
      </c>
      <c r="G32" s="12"/>
      <c r="H32" s="14"/>
      <c r="I32" s="14"/>
      <c r="J32" s="12">
        <f t="shared" si="0"/>
        <v>264</v>
      </c>
    </row>
    <row r="33" spans="1:10" ht="37.5" customHeight="1" x14ac:dyDescent="0.25">
      <c r="A33" s="12">
        <v>8</v>
      </c>
      <c r="B33" s="12" t="s">
        <v>30</v>
      </c>
      <c r="C33" s="15" t="s">
        <v>97</v>
      </c>
      <c r="D33" s="12">
        <v>0.4</v>
      </c>
      <c r="E33" s="12">
        <v>660</v>
      </c>
      <c r="F33" s="12" t="s">
        <v>27</v>
      </c>
      <c r="G33" s="12"/>
      <c r="H33" s="14"/>
      <c r="I33" s="14"/>
      <c r="J33" s="12">
        <v>264</v>
      </c>
    </row>
    <row r="34" spans="1:10" x14ac:dyDescent="0.25">
      <c r="A34" s="12">
        <v>9</v>
      </c>
      <c r="B34" s="12" t="s">
        <v>31</v>
      </c>
      <c r="C34" s="15" t="s">
        <v>97</v>
      </c>
      <c r="D34" s="12">
        <v>0.3</v>
      </c>
      <c r="E34" s="12">
        <v>660</v>
      </c>
      <c r="F34" s="12">
        <v>198</v>
      </c>
      <c r="G34" s="12"/>
      <c r="H34" s="14"/>
      <c r="I34" s="14"/>
      <c r="J34" s="12">
        <f t="shared" si="0"/>
        <v>198</v>
      </c>
    </row>
    <row r="35" spans="1:10" x14ac:dyDescent="0.25">
      <c r="A35" s="12">
        <v>10</v>
      </c>
      <c r="B35" s="12" t="s">
        <v>32</v>
      </c>
      <c r="C35" s="15" t="s">
        <v>98</v>
      </c>
      <c r="D35" s="12">
        <v>0.3</v>
      </c>
      <c r="E35" s="12">
        <v>660</v>
      </c>
      <c r="F35" s="12">
        <v>198</v>
      </c>
      <c r="G35" s="12"/>
      <c r="H35" s="14"/>
      <c r="I35" s="14"/>
      <c r="J35" s="12">
        <f t="shared" si="0"/>
        <v>198</v>
      </c>
    </row>
    <row r="36" spans="1:10" x14ac:dyDescent="0.25">
      <c r="A36" s="12">
        <v>11</v>
      </c>
      <c r="B36" s="12" t="s">
        <v>33</v>
      </c>
      <c r="C36" s="15" t="s">
        <v>99</v>
      </c>
      <c r="D36" s="12">
        <v>0.2</v>
      </c>
      <c r="E36" s="12">
        <v>660</v>
      </c>
      <c r="F36" s="12">
        <v>132</v>
      </c>
      <c r="G36" s="12"/>
      <c r="H36" s="14"/>
      <c r="I36" s="14"/>
      <c r="J36" s="12">
        <f t="shared" si="0"/>
        <v>132</v>
      </c>
    </row>
    <row r="37" spans="1:10" x14ac:dyDescent="0.25">
      <c r="A37" s="12">
        <v>12</v>
      </c>
      <c r="B37" s="12" t="s">
        <v>34</v>
      </c>
      <c r="C37" s="15" t="s">
        <v>99</v>
      </c>
      <c r="D37" s="12">
        <v>0.2</v>
      </c>
      <c r="E37" s="12">
        <v>660</v>
      </c>
      <c r="F37" s="12">
        <v>132</v>
      </c>
      <c r="G37" s="12"/>
      <c r="H37" s="14"/>
      <c r="I37" s="14"/>
      <c r="J37" s="12">
        <f t="shared" si="0"/>
        <v>132</v>
      </c>
    </row>
    <row r="38" spans="1:10" x14ac:dyDescent="0.25">
      <c r="A38" s="12">
        <v>13</v>
      </c>
      <c r="B38" s="12" t="s">
        <v>35</v>
      </c>
      <c r="C38" s="15" t="s">
        <v>100</v>
      </c>
      <c r="D38" s="12">
        <v>0.25</v>
      </c>
      <c r="E38" s="12">
        <v>660</v>
      </c>
      <c r="F38" s="12">
        <v>165</v>
      </c>
      <c r="G38" s="12"/>
      <c r="H38" s="14"/>
      <c r="I38" s="14"/>
      <c r="J38" s="12">
        <f t="shared" si="0"/>
        <v>165</v>
      </c>
    </row>
    <row r="39" spans="1:10" x14ac:dyDescent="0.25">
      <c r="A39" s="12">
        <v>14</v>
      </c>
      <c r="B39" s="12" t="s">
        <v>36</v>
      </c>
      <c r="C39" s="15" t="s">
        <v>101</v>
      </c>
      <c r="D39" s="12">
        <v>0.35</v>
      </c>
      <c r="E39" s="12">
        <v>710</v>
      </c>
      <c r="F39" s="12">
        <v>248.5</v>
      </c>
      <c r="G39" s="12"/>
      <c r="H39" s="14"/>
      <c r="I39" s="14"/>
      <c r="J39" s="12">
        <f t="shared" si="0"/>
        <v>248.49999999999997</v>
      </c>
    </row>
    <row r="40" spans="1:10" x14ac:dyDescent="0.25">
      <c r="A40" s="12"/>
      <c r="B40" s="12"/>
      <c r="C40" s="22" t="s">
        <v>64</v>
      </c>
      <c r="D40" s="13">
        <f>SUM(D26:D39)</f>
        <v>5.3</v>
      </c>
      <c r="E40" s="13"/>
      <c r="F40" s="13">
        <f t="shared" ref="F40:I40" si="1">SUM(F26:F39)</f>
        <v>2815.5</v>
      </c>
      <c r="G40" s="13">
        <f t="shared" si="1"/>
        <v>0</v>
      </c>
      <c r="H40" s="13">
        <f t="shared" si="1"/>
        <v>0</v>
      </c>
      <c r="I40" s="13">
        <f t="shared" si="1"/>
        <v>0</v>
      </c>
      <c r="J40" s="13">
        <f>SUM(J26:J39)</f>
        <v>3805.5</v>
      </c>
    </row>
    <row r="41" spans="1:10" x14ac:dyDescent="0.25">
      <c r="A41" s="18"/>
      <c r="B41" s="13" t="s">
        <v>37</v>
      </c>
      <c r="C41" s="15"/>
      <c r="D41" s="12"/>
      <c r="E41" s="12"/>
      <c r="F41" s="12"/>
      <c r="G41" s="12"/>
      <c r="H41" s="14"/>
      <c r="I41" s="14"/>
      <c r="J41" s="12"/>
    </row>
    <row r="42" spans="1:10" x14ac:dyDescent="0.25">
      <c r="A42" s="12">
        <v>1</v>
      </c>
      <c r="B42" s="12" t="s">
        <v>8</v>
      </c>
      <c r="C42" s="15" t="s">
        <v>91</v>
      </c>
      <c r="D42" s="12">
        <v>1</v>
      </c>
      <c r="E42" s="12">
        <v>950</v>
      </c>
      <c r="F42" s="12">
        <v>950</v>
      </c>
      <c r="G42" s="12"/>
      <c r="H42" s="14"/>
      <c r="I42" s="14"/>
      <c r="J42" s="12">
        <f t="shared" si="0"/>
        <v>950</v>
      </c>
    </row>
    <row r="43" spans="1:10" x14ac:dyDescent="0.25">
      <c r="A43" s="18"/>
      <c r="B43" s="19" t="s">
        <v>38</v>
      </c>
      <c r="C43" s="15"/>
      <c r="D43" s="12"/>
      <c r="E43" s="12"/>
      <c r="F43" s="12"/>
      <c r="G43" s="12"/>
      <c r="H43" s="14"/>
      <c r="I43" s="14"/>
      <c r="J43" s="12"/>
    </row>
    <row r="44" spans="1:10" x14ac:dyDescent="0.25">
      <c r="A44" s="12">
        <v>2</v>
      </c>
      <c r="B44" s="12" t="s">
        <v>39</v>
      </c>
      <c r="C44" s="15" t="s">
        <v>102</v>
      </c>
      <c r="D44" s="12">
        <v>1</v>
      </c>
      <c r="E44" s="12">
        <v>790</v>
      </c>
      <c r="F44" s="12">
        <v>790</v>
      </c>
      <c r="G44" s="12"/>
      <c r="H44" s="14"/>
      <c r="I44" s="14"/>
      <c r="J44" s="12">
        <f t="shared" si="0"/>
        <v>790</v>
      </c>
    </row>
    <row r="45" spans="1:10" ht="30" x14ac:dyDescent="0.25">
      <c r="A45" s="18"/>
      <c r="B45" s="19" t="s">
        <v>40</v>
      </c>
      <c r="C45" s="15"/>
      <c r="D45" s="12"/>
      <c r="E45" s="12"/>
      <c r="F45" s="12"/>
      <c r="G45" s="12"/>
      <c r="H45" s="14"/>
      <c r="I45" s="14"/>
      <c r="J45" s="12"/>
    </row>
    <row r="46" spans="1:10" x14ac:dyDescent="0.25">
      <c r="A46" s="12">
        <v>3</v>
      </c>
      <c r="B46" s="12" t="s">
        <v>41</v>
      </c>
      <c r="C46" s="15" t="s">
        <v>102</v>
      </c>
      <c r="D46" s="12">
        <v>1</v>
      </c>
      <c r="E46" s="12">
        <v>770</v>
      </c>
      <c r="F46" s="12">
        <v>770</v>
      </c>
      <c r="G46" s="12"/>
      <c r="H46" s="14"/>
      <c r="I46" s="14"/>
      <c r="J46" s="12">
        <f t="shared" si="0"/>
        <v>770</v>
      </c>
    </row>
    <row r="47" spans="1:10" x14ac:dyDescent="0.25">
      <c r="A47" s="12"/>
      <c r="B47" s="19" t="s">
        <v>65</v>
      </c>
      <c r="C47" s="15"/>
      <c r="D47" s="12"/>
      <c r="E47" s="12"/>
      <c r="F47" s="12"/>
      <c r="G47" s="12"/>
      <c r="H47" s="14"/>
      <c r="I47" s="14"/>
      <c r="J47" s="12"/>
    </row>
    <row r="48" spans="1:10" x14ac:dyDescent="0.25">
      <c r="A48" s="12">
        <v>4</v>
      </c>
      <c r="B48" s="12" t="s">
        <v>42</v>
      </c>
      <c r="C48" s="15" t="s">
        <v>103</v>
      </c>
      <c r="D48" s="12">
        <v>1</v>
      </c>
      <c r="E48" s="12">
        <v>740</v>
      </c>
      <c r="F48" s="12">
        <v>740</v>
      </c>
      <c r="G48" s="12"/>
      <c r="H48" s="14"/>
      <c r="I48" s="14"/>
      <c r="J48" s="12">
        <f t="shared" si="0"/>
        <v>740</v>
      </c>
    </row>
    <row r="49" spans="1:10" x14ac:dyDescent="0.25">
      <c r="A49" s="12"/>
      <c r="B49" s="12"/>
      <c r="C49" s="22" t="s">
        <v>64</v>
      </c>
      <c r="D49" s="13">
        <f>SUM(D42:D48)</f>
        <v>4</v>
      </c>
      <c r="E49" s="13"/>
      <c r="F49" s="13">
        <f t="shared" ref="F49:I49" si="2">SUM(F42:F48)</f>
        <v>3250</v>
      </c>
      <c r="G49" s="13">
        <f t="shared" si="2"/>
        <v>0</v>
      </c>
      <c r="H49" s="13">
        <f t="shared" si="2"/>
        <v>0</v>
      </c>
      <c r="I49" s="13">
        <f t="shared" si="2"/>
        <v>0</v>
      </c>
      <c r="J49" s="13">
        <f>SUM(J42:J48)</f>
        <v>3250</v>
      </c>
    </row>
    <row r="50" spans="1:10" x14ac:dyDescent="0.25">
      <c r="A50" s="18"/>
      <c r="B50" s="13" t="s">
        <v>43</v>
      </c>
      <c r="C50" s="15"/>
      <c r="D50" s="12"/>
      <c r="E50" s="12"/>
      <c r="F50" s="12"/>
      <c r="G50" s="12"/>
      <c r="H50" s="14"/>
      <c r="I50" s="14"/>
      <c r="J50" s="12"/>
    </row>
    <row r="51" spans="1:10" x14ac:dyDescent="0.25">
      <c r="A51" s="12">
        <v>1</v>
      </c>
      <c r="B51" s="12" t="s">
        <v>66</v>
      </c>
      <c r="C51" s="15" t="s">
        <v>91</v>
      </c>
      <c r="D51" s="12">
        <v>1</v>
      </c>
      <c r="E51" s="12">
        <v>850</v>
      </c>
      <c r="F51" s="12">
        <v>850</v>
      </c>
      <c r="G51" s="12"/>
      <c r="H51" s="14"/>
      <c r="I51" s="14"/>
      <c r="J51" s="12">
        <f t="shared" ref="J51:J76" si="3">E51*D51</f>
        <v>850</v>
      </c>
    </row>
    <row r="52" spans="1:10" x14ac:dyDescent="0.25">
      <c r="A52" s="12"/>
      <c r="B52" s="12"/>
      <c r="C52" s="22" t="s">
        <v>64</v>
      </c>
      <c r="D52" s="13">
        <f>D51</f>
        <v>1</v>
      </c>
      <c r="E52" s="13"/>
      <c r="F52" s="13">
        <f t="shared" ref="F52:J52" si="4">F51</f>
        <v>850</v>
      </c>
      <c r="G52" s="13">
        <f t="shared" si="4"/>
        <v>0</v>
      </c>
      <c r="H52" s="13">
        <f t="shared" si="4"/>
        <v>0</v>
      </c>
      <c r="I52" s="13">
        <f t="shared" si="4"/>
        <v>0</v>
      </c>
      <c r="J52" s="13">
        <f t="shared" si="4"/>
        <v>850</v>
      </c>
    </row>
    <row r="53" spans="1:10" x14ac:dyDescent="0.25">
      <c r="A53" s="18"/>
      <c r="B53" s="13" t="s">
        <v>44</v>
      </c>
      <c r="C53" s="15"/>
      <c r="D53" s="12"/>
      <c r="E53" s="12"/>
      <c r="F53" s="12"/>
      <c r="G53" s="12"/>
      <c r="H53" s="14"/>
      <c r="I53" s="14"/>
      <c r="J53" s="12"/>
    </row>
    <row r="54" spans="1:10" x14ac:dyDescent="0.25">
      <c r="A54" s="12">
        <v>1</v>
      </c>
      <c r="B54" s="12" t="s">
        <v>8</v>
      </c>
      <c r="C54" s="15" t="s">
        <v>91</v>
      </c>
      <c r="D54" s="12">
        <v>1</v>
      </c>
      <c r="E54" s="12">
        <v>900</v>
      </c>
      <c r="F54" s="12">
        <v>900</v>
      </c>
      <c r="G54" s="12"/>
      <c r="H54" s="14"/>
      <c r="I54" s="14"/>
      <c r="J54" s="12">
        <f t="shared" si="3"/>
        <v>900</v>
      </c>
    </row>
    <row r="55" spans="1:10" x14ac:dyDescent="0.25">
      <c r="A55" s="12">
        <v>2</v>
      </c>
      <c r="B55" s="12" t="s">
        <v>45</v>
      </c>
      <c r="C55" s="15" t="s">
        <v>104</v>
      </c>
      <c r="D55" s="12">
        <v>1</v>
      </c>
      <c r="E55" s="12">
        <v>690</v>
      </c>
      <c r="F55" s="12">
        <v>690</v>
      </c>
      <c r="G55" s="12"/>
      <c r="H55" s="14"/>
      <c r="I55" s="14"/>
      <c r="J55" s="12">
        <f t="shared" si="3"/>
        <v>690</v>
      </c>
    </row>
    <row r="56" spans="1:10" x14ac:dyDescent="0.25">
      <c r="A56" s="12"/>
      <c r="B56" s="12"/>
      <c r="C56" s="22" t="s">
        <v>64</v>
      </c>
      <c r="D56" s="13">
        <f>D55+D54</f>
        <v>2</v>
      </c>
      <c r="E56" s="13"/>
      <c r="F56" s="13">
        <f t="shared" ref="F56:J56" si="5">F55+F54</f>
        <v>1590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1590</v>
      </c>
    </row>
    <row r="57" spans="1:10" x14ac:dyDescent="0.25">
      <c r="A57" s="18"/>
      <c r="B57" s="13" t="s">
        <v>46</v>
      </c>
      <c r="C57" s="15"/>
      <c r="D57" s="12"/>
      <c r="E57" s="12"/>
      <c r="F57" s="12"/>
      <c r="G57" s="12"/>
      <c r="H57" s="14"/>
      <c r="I57" s="14"/>
      <c r="J57" s="12"/>
    </row>
    <row r="58" spans="1:10" x14ac:dyDescent="0.25">
      <c r="A58" s="12">
        <v>1</v>
      </c>
      <c r="B58" s="12" t="s">
        <v>8</v>
      </c>
      <c r="C58" s="15" t="s">
        <v>91</v>
      </c>
      <c r="D58" s="12">
        <v>1</v>
      </c>
      <c r="E58" s="12">
        <v>770</v>
      </c>
      <c r="F58" s="12">
        <v>770</v>
      </c>
      <c r="G58" s="12"/>
      <c r="H58" s="14"/>
      <c r="I58" s="14"/>
      <c r="J58" s="12">
        <f t="shared" si="3"/>
        <v>770</v>
      </c>
    </row>
    <row r="59" spans="1:10" x14ac:dyDescent="0.25">
      <c r="A59" s="12"/>
      <c r="B59" s="12"/>
      <c r="C59" s="15" t="s">
        <v>64</v>
      </c>
      <c r="D59" s="12">
        <f>D58</f>
        <v>1</v>
      </c>
      <c r="E59" s="12"/>
      <c r="F59" s="12"/>
      <c r="G59" s="12"/>
      <c r="H59" s="14"/>
      <c r="I59" s="14"/>
      <c r="J59" s="12">
        <f>J58</f>
        <v>770</v>
      </c>
    </row>
    <row r="60" spans="1:10" x14ac:dyDescent="0.25">
      <c r="A60" s="18"/>
      <c r="B60" s="13" t="s">
        <v>47</v>
      </c>
      <c r="C60" s="15"/>
      <c r="D60" s="12"/>
      <c r="E60" s="12"/>
      <c r="F60" s="12"/>
      <c r="G60" s="12"/>
      <c r="H60" s="14"/>
      <c r="I60" s="14"/>
      <c r="J60" s="12"/>
    </row>
    <row r="61" spans="1:10" x14ac:dyDescent="0.25">
      <c r="A61" s="15">
        <v>1</v>
      </c>
      <c r="B61" s="12" t="s">
        <v>48</v>
      </c>
      <c r="C61" s="31" t="s">
        <v>89</v>
      </c>
      <c r="D61" s="12">
        <v>1</v>
      </c>
      <c r="E61" s="12">
        <v>760</v>
      </c>
      <c r="F61" s="12">
        <v>760</v>
      </c>
      <c r="G61" s="12"/>
      <c r="H61" s="14"/>
      <c r="I61" s="14"/>
      <c r="J61" s="12">
        <f t="shared" si="3"/>
        <v>760</v>
      </c>
    </row>
    <row r="62" spans="1:10" x14ac:dyDescent="0.25">
      <c r="A62" s="12">
        <v>2</v>
      </c>
      <c r="B62" s="12" t="s">
        <v>54</v>
      </c>
      <c r="C62" s="15" t="s">
        <v>105</v>
      </c>
      <c r="D62" s="12">
        <v>0.6</v>
      </c>
      <c r="E62" s="12">
        <v>740</v>
      </c>
      <c r="F62" s="12">
        <v>444</v>
      </c>
      <c r="G62" s="12"/>
      <c r="H62" s="14"/>
      <c r="I62" s="14"/>
      <c r="J62" s="12">
        <f>E62*D62</f>
        <v>444</v>
      </c>
    </row>
    <row r="63" spans="1:10" ht="30" x14ac:dyDescent="0.25">
      <c r="A63" s="15">
        <v>3</v>
      </c>
      <c r="B63" s="12" t="s">
        <v>49</v>
      </c>
      <c r="C63" s="31" t="s">
        <v>106</v>
      </c>
      <c r="D63" s="12">
        <v>1</v>
      </c>
      <c r="E63" s="15" t="s">
        <v>50</v>
      </c>
      <c r="F63" s="12"/>
      <c r="G63" s="12"/>
      <c r="H63" s="14"/>
      <c r="I63" s="14"/>
      <c r="J63" s="12">
        <v>500</v>
      </c>
    </row>
    <row r="64" spans="1:10" x14ac:dyDescent="0.25">
      <c r="A64" s="18"/>
      <c r="B64" s="12"/>
      <c r="C64" s="15" t="s">
        <v>64</v>
      </c>
      <c r="D64" s="12" t="e">
        <f>D63+D61+#REF!</f>
        <v>#REF!</v>
      </c>
      <c r="E64" s="12"/>
      <c r="F64" s="12" t="e">
        <f>F63+F61+#REF!</f>
        <v>#REF!</v>
      </c>
      <c r="G64" s="12" t="e">
        <f>G63+G61+#REF!</f>
        <v>#REF!</v>
      </c>
      <c r="H64" s="12" t="e">
        <f>H63+H61+#REF!</f>
        <v>#REF!</v>
      </c>
      <c r="I64" s="12" t="e">
        <f>I63+I61+#REF!</f>
        <v>#REF!</v>
      </c>
      <c r="J64" s="12" t="e">
        <f>J63+J61+#REF!</f>
        <v>#REF!</v>
      </c>
    </row>
    <row r="65" spans="1:10" x14ac:dyDescent="0.25">
      <c r="A65" s="18"/>
      <c r="B65" s="13" t="s">
        <v>5</v>
      </c>
      <c r="C65" s="15"/>
      <c r="D65" s="12"/>
      <c r="E65" s="12"/>
      <c r="F65" s="12"/>
      <c r="G65" s="12"/>
      <c r="H65" s="14"/>
      <c r="I65" s="14"/>
      <c r="J65" s="12"/>
    </row>
    <row r="66" spans="1:10" x14ac:dyDescent="0.25">
      <c r="A66" s="12">
        <v>1</v>
      </c>
      <c r="B66" s="12" t="s">
        <v>8</v>
      </c>
      <c r="C66" s="28" t="s">
        <v>91</v>
      </c>
      <c r="D66" s="12">
        <v>1</v>
      </c>
      <c r="E66" s="12">
        <v>1081</v>
      </c>
      <c r="F66" s="12"/>
      <c r="G66" s="12"/>
      <c r="H66" s="14"/>
      <c r="I66" s="14"/>
      <c r="J66" s="12">
        <f t="shared" si="3"/>
        <v>1081</v>
      </c>
    </row>
    <row r="67" spans="1:10" x14ac:dyDescent="0.25">
      <c r="A67" s="12">
        <v>2</v>
      </c>
      <c r="B67" s="26" t="s">
        <v>88</v>
      </c>
      <c r="C67" s="30" t="s">
        <v>72</v>
      </c>
      <c r="D67" s="27">
        <v>1</v>
      </c>
      <c r="E67" s="12">
        <v>890</v>
      </c>
      <c r="F67" s="12">
        <v>890</v>
      </c>
      <c r="G67" s="12"/>
      <c r="H67" s="14"/>
      <c r="I67" s="14"/>
      <c r="J67" s="12">
        <f t="shared" si="3"/>
        <v>890</v>
      </c>
    </row>
    <row r="68" spans="1:10" ht="31.5" customHeight="1" x14ac:dyDescent="0.25">
      <c r="A68" s="12">
        <v>3</v>
      </c>
      <c r="B68" s="25" t="s">
        <v>82</v>
      </c>
      <c r="C68" s="30" t="s">
        <v>72</v>
      </c>
      <c r="D68" s="27">
        <v>1</v>
      </c>
      <c r="E68" s="12">
        <v>890</v>
      </c>
      <c r="F68" s="12"/>
      <c r="G68" s="12"/>
      <c r="H68" s="14"/>
      <c r="I68" s="14"/>
      <c r="J68" s="12">
        <f t="shared" si="3"/>
        <v>890</v>
      </c>
    </row>
    <row r="69" spans="1:10" x14ac:dyDescent="0.25">
      <c r="A69" s="12">
        <v>4</v>
      </c>
      <c r="B69" s="12" t="s">
        <v>51</v>
      </c>
      <c r="C69" s="29" t="s">
        <v>107</v>
      </c>
      <c r="D69" s="12">
        <v>0.5</v>
      </c>
      <c r="E69" s="12">
        <v>740</v>
      </c>
      <c r="F69" s="12">
        <v>370</v>
      </c>
      <c r="G69" s="12"/>
      <c r="H69" s="14"/>
      <c r="I69" s="14"/>
      <c r="J69" s="12">
        <f t="shared" si="3"/>
        <v>370</v>
      </c>
    </row>
    <row r="70" spans="1:10" x14ac:dyDescent="0.25">
      <c r="A70" s="12">
        <v>5</v>
      </c>
      <c r="B70" s="12" t="s">
        <v>9</v>
      </c>
      <c r="C70" s="15" t="s">
        <v>108</v>
      </c>
      <c r="D70" s="12">
        <v>2.5</v>
      </c>
      <c r="E70" s="12">
        <v>590</v>
      </c>
      <c r="F70" s="12">
        <v>1250</v>
      </c>
      <c r="G70" s="12"/>
      <c r="H70" s="14"/>
      <c r="I70" s="14"/>
      <c r="J70" s="12">
        <f t="shared" ref="J70" si="6">E70*D70</f>
        <v>1475</v>
      </c>
    </row>
    <row r="71" spans="1:10" x14ac:dyDescent="0.25">
      <c r="A71" s="12">
        <v>7</v>
      </c>
      <c r="B71" s="12" t="s">
        <v>56</v>
      </c>
      <c r="C71" s="15" t="s">
        <v>108</v>
      </c>
      <c r="D71" s="12">
        <v>1</v>
      </c>
      <c r="E71" s="12">
        <v>530</v>
      </c>
      <c r="F71" s="12">
        <v>530</v>
      </c>
      <c r="G71" s="12"/>
      <c r="H71" s="14"/>
      <c r="I71" s="14"/>
      <c r="J71" s="12">
        <f>E71*D71</f>
        <v>530</v>
      </c>
    </row>
    <row r="72" spans="1:10" x14ac:dyDescent="0.25">
      <c r="A72" s="12">
        <v>8</v>
      </c>
      <c r="B72" s="12" t="s">
        <v>68</v>
      </c>
      <c r="C72" s="15" t="s">
        <v>109</v>
      </c>
      <c r="D72" s="12">
        <v>1</v>
      </c>
      <c r="E72" s="12">
        <v>680</v>
      </c>
      <c r="F72" s="12">
        <v>680</v>
      </c>
      <c r="G72" s="12"/>
      <c r="H72" s="14"/>
      <c r="I72" s="14"/>
      <c r="J72" s="12">
        <f t="shared" ref="J72" si="7">E72*D72</f>
        <v>680</v>
      </c>
    </row>
    <row r="73" spans="1:10" x14ac:dyDescent="0.25">
      <c r="A73" s="12">
        <v>9</v>
      </c>
      <c r="B73" s="12" t="s">
        <v>69</v>
      </c>
      <c r="C73" s="15" t="s">
        <v>109</v>
      </c>
      <c r="D73" s="12">
        <v>0.25</v>
      </c>
      <c r="E73" s="15">
        <v>500</v>
      </c>
      <c r="F73" s="12">
        <v>125</v>
      </c>
      <c r="G73" s="12"/>
      <c r="H73" s="14"/>
      <c r="I73" s="14"/>
      <c r="J73" s="12">
        <v>125</v>
      </c>
    </row>
    <row r="74" spans="1:10" x14ac:dyDescent="0.25">
      <c r="A74" s="12">
        <v>10</v>
      </c>
      <c r="B74" s="12" t="s">
        <v>83</v>
      </c>
      <c r="C74" s="15" t="s">
        <v>108</v>
      </c>
      <c r="D74" s="12">
        <v>0.25</v>
      </c>
      <c r="E74" s="15">
        <v>500</v>
      </c>
      <c r="F74" s="12">
        <v>125</v>
      </c>
      <c r="G74" s="12"/>
      <c r="H74" s="14"/>
      <c r="I74" s="14"/>
      <c r="J74" s="12">
        <v>125</v>
      </c>
    </row>
    <row r="75" spans="1:10" x14ac:dyDescent="0.25">
      <c r="A75" s="12">
        <v>11</v>
      </c>
      <c r="B75" s="12" t="s">
        <v>7</v>
      </c>
      <c r="C75" s="15" t="s">
        <v>4</v>
      </c>
      <c r="D75" s="12">
        <v>1.5</v>
      </c>
      <c r="E75" s="15">
        <v>500</v>
      </c>
      <c r="F75" s="12">
        <v>750</v>
      </c>
      <c r="G75" s="12"/>
      <c r="H75" s="14"/>
      <c r="I75" s="14"/>
      <c r="J75" s="12">
        <v>750</v>
      </c>
    </row>
    <row r="76" spans="1:10" x14ac:dyDescent="0.25">
      <c r="A76" s="12">
        <v>12</v>
      </c>
      <c r="B76" s="12" t="s">
        <v>67</v>
      </c>
      <c r="C76" s="15" t="s">
        <v>110</v>
      </c>
      <c r="D76" s="12">
        <v>1</v>
      </c>
      <c r="E76" s="15">
        <v>540</v>
      </c>
      <c r="F76" s="12">
        <v>540</v>
      </c>
      <c r="G76" s="12"/>
      <c r="H76" s="14"/>
      <c r="I76" s="14"/>
      <c r="J76" s="12">
        <f t="shared" si="3"/>
        <v>540</v>
      </c>
    </row>
    <row r="77" spans="1:10" s="41" customFormat="1" x14ac:dyDescent="0.25">
      <c r="A77" s="37">
        <v>13</v>
      </c>
      <c r="B77" s="37" t="s">
        <v>52</v>
      </c>
      <c r="C77" s="39" t="s">
        <v>110</v>
      </c>
      <c r="D77" s="37">
        <v>1</v>
      </c>
      <c r="E77" s="39">
        <v>500</v>
      </c>
      <c r="F77" s="37">
        <v>500</v>
      </c>
      <c r="G77" s="37"/>
      <c r="H77" s="40"/>
      <c r="I77" s="40"/>
      <c r="J77" s="37">
        <v>500</v>
      </c>
    </row>
    <row r="78" spans="1:10" s="41" customFormat="1" x14ac:dyDescent="0.25">
      <c r="A78" s="37">
        <v>14</v>
      </c>
      <c r="B78" s="37" t="s">
        <v>53</v>
      </c>
      <c r="C78" s="38" t="s">
        <v>110</v>
      </c>
      <c r="D78" s="37">
        <v>2</v>
      </c>
      <c r="E78" s="39">
        <v>500</v>
      </c>
      <c r="F78" s="37">
        <v>1000</v>
      </c>
      <c r="G78" s="37"/>
      <c r="H78" s="40"/>
      <c r="I78" s="40"/>
      <c r="J78" s="37">
        <v>1000</v>
      </c>
    </row>
    <row r="79" spans="1:10" s="41" customFormat="1" x14ac:dyDescent="0.25">
      <c r="A79" s="37">
        <v>15</v>
      </c>
      <c r="B79" s="37" t="s">
        <v>71</v>
      </c>
      <c r="C79" s="39" t="s">
        <v>110</v>
      </c>
      <c r="D79" s="37">
        <v>0.25</v>
      </c>
      <c r="E79" s="39">
        <v>500</v>
      </c>
      <c r="F79" s="37">
        <v>125</v>
      </c>
      <c r="G79" s="37"/>
      <c r="H79" s="40"/>
      <c r="I79" s="40"/>
      <c r="J79" s="37">
        <v>125</v>
      </c>
    </row>
    <row r="80" spans="1:10" x14ac:dyDescent="0.25">
      <c r="A80" s="12">
        <v>16</v>
      </c>
      <c r="B80" s="12" t="s">
        <v>70</v>
      </c>
      <c r="C80" s="15" t="s">
        <v>110</v>
      </c>
      <c r="D80" s="12">
        <v>0.85</v>
      </c>
      <c r="E80" s="15">
        <v>500</v>
      </c>
      <c r="F80" s="12">
        <v>375</v>
      </c>
      <c r="G80" s="12"/>
      <c r="H80" s="14"/>
      <c r="I80" s="14"/>
      <c r="J80" s="12">
        <v>425</v>
      </c>
    </row>
    <row r="81" spans="1:10" x14ac:dyDescent="0.25">
      <c r="A81" s="12">
        <v>17</v>
      </c>
      <c r="B81" s="12" t="s">
        <v>84</v>
      </c>
      <c r="C81" s="15" t="s">
        <v>111</v>
      </c>
      <c r="D81" s="12">
        <v>1</v>
      </c>
      <c r="E81" s="15">
        <v>500</v>
      </c>
      <c r="F81" s="12">
        <v>250</v>
      </c>
      <c r="G81" s="12"/>
      <c r="H81" s="14"/>
      <c r="I81" s="14"/>
      <c r="J81" s="12">
        <v>500</v>
      </c>
    </row>
    <row r="82" spans="1:10" x14ac:dyDescent="0.25">
      <c r="A82" s="12">
        <v>18</v>
      </c>
      <c r="B82" s="12" t="s">
        <v>55</v>
      </c>
      <c r="C82" s="15" t="s">
        <v>112</v>
      </c>
      <c r="D82" s="12">
        <v>4.5</v>
      </c>
      <c r="E82" s="15">
        <v>500</v>
      </c>
      <c r="F82" s="12">
        <v>2250</v>
      </c>
      <c r="G82" s="12"/>
      <c r="H82" s="14"/>
      <c r="I82" s="14"/>
      <c r="J82" s="12">
        <v>2250</v>
      </c>
    </row>
    <row r="83" spans="1:10" x14ac:dyDescent="0.25">
      <c r="A83" s="12"/>
      <c r="B83" s="12"/>
      <c r="C83" s="22" t="s">
        <v>64</v>
      </c>
      <c r="D83" s="13">
        <f>SUM(D66:D82)</f>
        <v>20.6</v>
      </c>
      <c r="E83" s="13"/>
      <c r="F83" s="13"/>
      <c r="G83" s="13"/>
      <c r="H83" s="23"/>
      <c r="I83" s="23"/>
      <c r="J83" s="13">
        <f>SUM(J66:J82)</f>
        <v>12256</v>
      </c>
    </row>
    <row r="84" spans="1:10" x14ac:dyDescent="0.25">
      <c r="A84" s="12"/>
      <c r="B84" s="12"/>
      <c r="C84" s="15"/>
      <c r="D84" s="12"/>
      <c r="E84" s="12"/>
      <c r="F84" s="12"/>
      <c r="G84" s="12"/>
      <c r="H84" s="14"/>
      <c r="I84" s="14"/>
      <c r="J84" s="12"/>
    </row>
    <row r="85" spans="1:10" x14ac:dyDescent="0.25">
      <c r="A85" s="12"/>
      <c r="B85" s="13"/>
      <c r="C85" s="22" t="s">
        <v>64</v>
      </c>
      <c r="D85" s="13">
        <f>SUM(D66:D84)</f>
        <v>41.2</v>
      </c>
      <c r="E85" s="13"/>
      <c r="F85" s="13">
        <f t="shared" ref="F85:J85" si="8">SUM(F66:F84)</f>
        <v>9760</v>
      </c>
      <c r="G85" s="13">
        <f t="shared" si="8"/>
        <v>0</v>
      </c>
      <c r="H85" s="13">
        <f t="shared" si="8"/>
        <v>0</v>
      </c>
      <c r="I85" s="13">
        <f t="shared" si="8"/>
        <v>0</v>
      </c>
      <c r="J85" s="13">
        <f t="shared" si="8"/>
        <v>24512</v>
      </c>
    </row>
  </sheetData>
  <mergeCells count="5">
    <mergeCell ref="G8:G9"/>
    <mergeCell ref="A6:E6"/>
    <mergeCell ref="B8:B9"/>
    <mergeCell ref="C8:C9"/>
    <mergeCell ref="D8:D9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salabotie (2)</vt:lpstr>
      <vt:lpstr>'salabotie (2)'!Drukas_apgabals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Einika</dc:creator>
  <cp:lastModifiedBy>LindaV</cp:lastModifiedBy>
  <cp:lastPrinted>2021-07-19T11:39:08Z</cp:lastPrinted>
  <dcterms:created xsi:type="dcterms:W3CDTF">2020-08-06T11:53:12Z</dcterms:created>
  <dcterms:modified xsi:type="dcterms:W3CDTF">2021-07-21T13:14:00Z</dcterms:modified>
</cp:coreProperties>
</file>